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48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/>
  <c r="J58" s="1"/>
  <c r="J34"/>
  <c r="J12"/>
  <c r="J13"/>
  <c r="H58"/>
  <c r="I58"/>
  <c r="G58"/>
  <c r="H55"/>
  <c r="H48"/>
  <c r="H34"/>
  <c r="G13"/>
  <c r="H13"/>
  <c r="G57"/>
  <c r="I13" l="1"/>
  <c r="G29" l="1"/>
  <c r="G23"/>
  <c r="H54" l="1"/>
  <c r="I55"/>
  <c r="I54" s="1"/>
  <c r="H47"/>
  <c r="I48"/>
  <c r="I47" s="1"/>
  <c r="H33"/>
  <c r="I34"/>
  <c r="I33" s="1"/>
  <c r="H12"/>
  <c r="I12"/>
  <c r="G56"/>
  <c r="G50"/>
  <c r="G51"/>
  <c r="G52"/>
  <c r="G53"/>
  <c r="G49"/>
  <c r="G36"/>
  <c r="G37"/>
  <c r="G38"/>
  <c r="G39"/>
  <c r="G40"/>
  <c r="G41"/>
  <c r="G42"/>
  <c r="G43"/>
  <c r="G44"/>
  <c r="G45"/>
  <c r="G46"/>
  <c r="G35"/>
  <c r="G15"/>
  <c r="G16"/>
  <c r="G17"/>
  <c r="G18"/>
  <c r="G19"/>
  <c r="G20"/>
  <c r="G21"/>
  <c r="G22"/>
  <c r="G24"/>
  <c r="G25"/>
  <c r="G26"/>
  <c r="G27"/>
  <c r="G28"/>
  <c r="G30"/>
  <c r="G31"/>
  <c r="G32"/>
  <c r="G14"/>
  <c r="G55" l="1"/>
  <c r="G54" s="1"/>
  <c r="G34"/>
  <c r="G33" s="1"/>
  <c r="G48"/>
  <c r="G47" s="1"/>
  <c r="G12"/>
</calcChain>
</file>

<file path=xl/sharedStrings.xml><?xml version="1.0" encoding="utf-8"?>
<sst xmlns="http://schemas.openxmlformats.org/spreadsheetml/2006/main" count="300" uniqueCount="192">
  <si>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</si>
  <si>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</si>
  <si>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</si>
  <si>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</si>
  <si>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</si>
  <si>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</si>
  <si>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</si>
  <si>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</si>
  <si>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</si>
  <si>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</si>
  <si>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</si>
  <si>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</si>
  <si>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</si>
  <si>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</si>
  <si>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</si>
  <si>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</si>
  <si>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</si>
  <si>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</si>
  <si>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</si>
  <si>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</si>
  <si>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</si>
  <si>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</si>
  <si>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</si>
  <si>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</si>
  <si>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</si>
  <si>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</si>
  <si>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</si>
  <si>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</si>
  <si>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</si>
  <si>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</si>
  <si>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</si>
  <si>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</si>
  <si>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</si>
  <si>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</si>
  <si>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</si>
  <si>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</si>
  <si>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</si>
  <si>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</si>
  <si>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</si>
  <si>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</si>
  <si>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</si>
  <si>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</si>
  <si>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</si>
  <si>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</si>
  <si>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</si>
  <si>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</si>
  <si>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</si>
  <si>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</si>
  <si>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</si>
  <si>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1070</t>
  </si>
  <si>
    <t>0960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</si>
  <si>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</si>
  <si>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</si>
  <si>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</si>
  <si>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</si>
  <si>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</si>
  <si>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</si>
  <si>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</si>
  <si>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</si>
  <si>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</si>
  <si>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</si>
  <si>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</si>
  <si>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</si>
  <si>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</si>
  <si>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</si>
  <si>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</si>
  <si>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</si>
  <si>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</si>
  <si>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</si>
  <si>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</si>
  <si>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</si>
  <si>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</si>
  <si>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</si>
  <si>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</si>
  <si>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</si>
  <si>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</si>
  <si>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</si>
  <si>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</si>
  <si>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</si>
  <si>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0116013</t>
  </si>
  <si>
    <t>Забезпечення діяльності водопровідно-каналізаційного господарства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</si>
  <si>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</si>
  <si>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</si>
  <si>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</si>
  <si>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</si>
  <si>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Програма «Обдаровані діти» Козелецької селищної ради  на 2021-2023 роки</t>
  </si>
  <si>
    <t>Рішення сесії № 21-3/VIII від 29.12.2020</t>
  </si>
  <si>
    <t>Рішення сесії № 20-3/VIII від 29.12.2020</t>
  </si>
  <si>
    <t>0117130</t>
  </si>
  <si>
    <t>7130</t>
  </si>
  <si>
    <t>0421</t>
  </si>
  <si>
    <t>Здійснення заходів із землеустрою</t>
  </si>
  <si>
    <t>Розподіл витрат місцевого бюджету на реалізацію місцевих/регіональних програм у 2023 році</t>
  </si>
  <si>
    <t>2551800000</t>
  </si>
  <si>
    <t>0110000</t>
  </si>
  <si>
    <t>Програма фінансового забезпечення нагородження відзнаками Козелецької селищної ради на 2023-2025 роки та здійснення інших видатків</t>
  </si>
  <si>
    <t>Рішення сесії № 13-21/VIII від 11.11.2022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</si>
  <si>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</si>
  <si>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</si>
  <si>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Програма підтримки та розвитку Трудового архіву Козелецької селищної ради на 2023-2025 роки</t>
  </si>
  <si>
    <t>рішення сесії № 25-21/VIII від 11.11.2022</t>
  </si>
  <si>
    <t>Програма підтримки розвитку вторинної медичної допомоги на території Козелецької селищної територіальної громади на 2023 -2024 роки</t>
  </si>
  <si>
    <t>Рішення сесії № 20-21/VIII від 11.11.2022</t>
  </si>
  <si>
    <t>Програма забезпечення осіб з  інвалідністю, дітей з інвалідністю  технічними та іншими засобами на 2021-2023 роки у новій редакції</t>
  </si>
  <si>
    <t>Програма фінансової підтримки в надані послуг з медичних оглядів призовників, допризивників, офіцерів запасу за призовом, які надаються КНП "Козелецька лікарня інтенсивного лікування" Козелецької селищної ради у 2021-2023 роках</t>
  </si>
  <si>
    <t>Рішення сесії № 04-17/VIII від 17.12.2021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</si>
  <si>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2023-2027 роки</t>
  </si>
  <si>
    <t>Рішення сесії № 19-21/VIII від 11.11.2022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</si>
  <si>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2023-2025 роки</t>
  </si>
  <si>
    <t>Рішення сесії № 18-21/VIII від 11.11.2022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</si>
  <si>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</si>
  <si>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2023-2025 роки</t>
  </si>
  <si>
    <t>Рішення сесії № 29-21/VIII від11.11.2022</t>
  </si>
  <si>
    <t>Програма забезпечення діяльності благоустрою  КП "Козелецьводоканал" Козелецької селищної ради на 2023-2025 роки</t>
  </si>
  <si>
    <t>Рішення сесії № 28-21/VIII від11.11.2022</t>
  </si>
  <si>
    <t>Програми здійснення землеустрою на території Козелецької селищної ради на 2023 рік</t>
  </si>
  <si>
    <t>Рішення сесії № 24-21/VIII від 11.11.2022</t>
  </si>
  <si>
    <t>Програма з проведення (оновлення) нормативно грошової оцінки земель населених пунктів на території Козелецької селищної ради на 2023-2025 роки</t>
  </si>
  <si>
    <t>Рішення сесії № 23-21/VIII від 11.11.2022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</si>
  <si>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2023-2025 роки</t>
  </si>
  <si>
    <t>8110</t>
  </si>
  <si>
    <t>Рішення виконавчого комітету № 532-34/VIII від 19.07.2022</t>
  </si>
  <si>
    <t>Програма розвитку цивільного захисту Козелецької селищноьїради на 2021 - 2027 роки</t>
  </si>
  <si>
    <t>Програма охорони навколишнього природного_x000D_ середища  на 2023 рік</t>
  </si>
  <si>
    <t>Рішення сесії № 15-21/VIII від 11.11.2022</t>
  </si>
  <si>
    <t>0610000</t>
  </si>
  <si>
    <t>Програма організації харчування в закладах освіти _x000D_Козелецької селищної ради на 2023 рік</t>
  </si>
  <si>
    <t>Рішення сесії № 02-21/VIII від 11.11.2022</t>
  </si>
  <si>
    <t>Надання спеціалізованої освіти мистецькими школами</t>
  </si>
  <si>
    <t>Програма розвитку культури Козелецької селищної ради на 2021 - 2023 роки</t>
  </si>
  <si>
    <t>Рішення сесії № 09-7/VIII від 30.03.2021</t>
  </si>
  <si>
    <t>Програми «Шкільний автобус» Козелецької селищної ради на 2021-2023 роки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</si>
  <si>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</si>
  <si>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</si>
  <si>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</si>
  <si>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</si>
  <si>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</si>
  <si>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</si>
  <si>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</si>
  <si>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</si>
  <si>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</si>
  <si>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</si>
  <si>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</si>
  <si>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розвитку туризму у Козелецькій селищній раді на 2023 рік</t>
  </si>
  <si>
    <t>Рішення сесії № 11-21/VIII від 11.11.2022</t>
  </si>
  <si>
    <t>Програма  проведення  культурно-мистецьких заходів та  відзначення державних і національних  свят в  Козелецькій селищній раді на 2023 рік</t>
  </si>
  <si>
    <t>Рішення сесії № 01-21/VIII від 11.11.2022</t>
  </si>
  <si>
    <t>Програма розвитку фізичної культури і спорту Козелецької селищної ради на 2023-2025 роки</t>
  </si>
  <si>
    <t>Рішення сесії № 03-21/VIII від 11.11.2022</t>
  </si>
  <si>
    <t>0810000</t>
  </si>
  <si>
    <t>Програма фінансування витрат на надання пільг окремим категоріям громадян  за послуги зв’язку на 2023 рік та Порядку відшкодування коштів за надані пільги з послуг зв'язку</t>
  </si>
  <si>
    <t>Рішення сесії № 08-21/VIII від 11.11.2022</t>
  </si>
  <si>
    <t>_x000D_Програма надання адресної одноразової грошової допомогна 2023 рік</t>
  </si>
  <si>
    <t>Рішення сесії № 04-21/VIII від 11.11.2022</t>
  </si>
  <si>
    <t>Програма  надання допомоги громадянам, які отримують  програмний гемодіаліз на 2023 рік</t>
  </si>
  <si>
    <t>Програма підтримки збільшення народжуваності на території Козелецької селищної ради на 2023- 2024 роки</t>
  </si>
  <si>
    <t>Рішення сесії № 07-21/VIII від 11.11.2022</t>
  </si>
  <si>
    <t>Рішення сесії № 05-21/VIII від 11.11.2022</t>
  </si>
  <si>
    <t>3700000</t>
  </si>
  <si>
    <t>Фiнансове управлiння Козелецької селищної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</si>
  <si>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</si>
  <si>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</si>
  <si>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</si>
  <si>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</si>
  <si>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профілактики правопорушень на 2022-2025 роки</t>
  </si>
  <si>
    <t>Рішення сесії № 26-21/VIII від 11.11.2022</t>
  </si>
  <si>
    <t xml:space="preserve">Вiддiл соцiального захисту населення Козелецької селищної ради </t>
  </si>
  <si>
    <t>Надання загальної середньої освіти закладами загальної середньої освіти за рахунок коштів місцевого бюджету</t>
  </si>
  <si>
    <t>Рішення сесії № 02-22/VIII від 20.12.2022</t>
  </si>
  <si>
    <t>0618110</t>
  </si>
  <si>
    <t>0113210</t>
  </si>
  <si>
    <t>3210</t>
  </si>
  <si>
    <t>1050</t>
  </si>
  <si>
    <t>Програма організації суспільно корисних робіт для порушників, нга яких судом накладено адміністративне стягнення у вигляді виконання суспільно корисних робіт у 2023-2025 роках</t>
  </si>
  <si>
    <t>Рішення сесії № 21-21/VIII від 11.11.2023</t>
  </si>
  <si>
    <t>Організація та проведення громадських робіт</t>
  </si>
  <si>
    <t>0117680</t>
  </si>
  <si>
    <t>7680</t>
  </si>
  <si>
    <t>0490</t>
  </si>
  <si>
    <t>Програма про сплату членських внесків членами Асоціації міст України на 2023-2025 роки</t>
  </si>
  <si>
    <t>Рішення сесії № 14-21/VIII від 11.11.2022</t>
  </si>
  <si>
    <t>Членські внески до асоціацій органів місцевого самоврядування</t>
  </si>
  <si>
    <t>Рішення сесії № 12-23/VIII від 09.06.2023</t>
  </si>
  <si>
    <t>Рішення сесії 11-23/VIII від 09.06.2023</t>
  </si>
  <si>
    <t>Рішення сесії № 14-23/VIII від 09.06.2023</t>
  </si>
  <si>
    <t>Рішення сесії № 08-24/VIII від 18.07.2023</t>
  </si>
  <si>
    <t>Рішення сесії № 01-24/VIII від 18.07.2023</t>
  </si>
  <si>
    <t>Програма розвитку архівної справи на 2023 рік</t>
  </si>
  <si>
    <t>Програма надання адресної одноразової грошової допомоги на часткове відшкодування витрат з поховання осіб,яка здійснила поховання військовослужбовця загиблого (померлого)під час забезпечення оборони України у зв"язку з військовою агресією Російської Федерації</t>
  </si>
  <si>
    <t>Додаток 7</t>
  </si>
  <si>
    <t>Керуючий справами (секретар) виконавчого комітету                                                                                         Людмила НАБІЛЬСЬКА</t>
  </si>
  <si>
    <t>до рішення виконавчого комітету                                                             Козелецької селищної ради                                                                                                                                             від 24 жовтня 2023 року                                                                                                № 1517-68/VIII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</si>
</sst>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wrapText="1"/>
    </xf>
    <xf numFmtId="0" fontId="8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49" fontId="7" fillId="0" borderId="2" xfId="0" applyNumberFormat="1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6" fillId="3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11" fillId="0" borderId="1" xfId="0" quotePrefix="1" applyFont="1" applyBorder="1" applyAlignment="1">
      <alignment vertical="center" wrapText="1"/>
    </xf>
    <xf numFmtId="0" fontId="15" fillId="0" borderId="1" xfId="0" quotePrefix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vertical="center" wrapText="1"/>
    </xf>
    <xf numFmtId="4" fontId="3" fillId="0" borderId="1" xfId="2" quotePrefix="1" applyNumberFormat="1" applyFont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1" fillId="0" borderId="1" xfId="0" quotePrefix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2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"/>
  <sheetViews>
    <sheetView tabSelected="1" topLeftCell="C54" workbookViewId="0">
      <selection activeCell="G3" sqref="G3:J3"/>
    </sheetView>
  </sheetViews>
  <sheetFormatPr defaultRowHeight="15.75"/>
  <cols>
    <col min="1" max="1" width="12" customWidth="1"/>
    <col min="2" max="2" width="10.42578125" customWidth="1"/>
    <col min="3" max="3" width="9.85546875" customWidth="1"/>
    <col min="4" max="4" width="22.5703125" customWidth="1"/>
    <col min="5" max="5" width="64.28515625" style="11" customWidth="1"/>
    <col min="6" max="6" width="14.42578125" customWidth="1"/>
    <col min="7" max="8" width="19" customWidth="1"/>
    <col min="9" max="9" width="18" customWidth="1"/>
    <col min="10" max="10" width="16.85546875" customWidth="1"/>
  </cols>
  <sheetData>
    <row r="1" spans="1:13" ht="9" customHeight="1">
      <c r="G1" s="25"/>
      <c r="H1" s="25"/>
      <c r="I1" s="25"/>
      <c r="J1" s="25"/>
    </row>
    <row r="2" spans="1:13">
      <c r="I2" s="3"/>
      <c r="J2" s="46" t="s">
        <v>189</v>
      </c>
    </row>
    <row r="3" spans="1:13" ht="69" customHeight="1">
      <c r="B3" s="26"/>
      <c r="C3" s="26"/>
      <c r="D3" s="26"/>
      <c r="G3" s="47" t="s">
        <v>191</v>
      </c>
      <c r="H3" s="47"/>
      <c r="I3" s="47"/>
      <c r="J3" s="47"/>
      <c r="K3" s="4"/>
      <c r="L3" s="4"/>
      <c r="M3" s="4"/>
    </row>
    <row r="5" spans="1:13" ht="18.75">
      <c r="A5" s="31" t="s">
        <v>92</v>
      </c>
      <c r="B5" s="27"/>
      <c r="C5" s="27"/>
      <c r="D5" s="27"/>
      <c r="E5" s="27"/>
      <c r="F5" s="27"/>
      <c r="G5" s="27"/>
      <c r="H5" s="27"/>
      <c r="I5" s="27"/>
      <c r="J5" s="27"/>
    </row>
    <row r="6" spans="1:13" ht="18.75">
      <c r="A6" s="32"/>
      <c r="B6" s="32"/>
      <c r="C6" s="32"/>
      <c r="D6" s="32"/>
      <c r="E6" s="33"/>
      <c r="F6" s="32"/>
      <c r="G6" s="32"/>
      <c r="H6" s="32"/>
      <c r="I6" s="32"/>
      <c r="J6" s="32"/>
    </row>
    <row r="7" spans="1:13" ht="15">
      <c r="A7" s="5" t="s">
        <v>93</v>
      </c>
      <c r="E7" s="12"/>
    </row>
    <row r="8" spans="1:13" ht="15">
      <c r="A8" t="s">
        <v>0</v>
      </c>
      <c r="E8" s="12"/>
      <c r="J8" s="1" t="s">
        <v>1</v>
      </c>
    </row>
    <row r="9" spans="1:13" ht="25.5" customHeight="1">
      <c r="A9" s="28" t="s">
        <v>2</v>
      </c>
      <c r="B9" s="28" t="s">
        <v>3</v>
      </c>
      <c r="C9" s="28" t="s">
        <v>4</v>
      </c>
      <c r="D9" s="28" t="s">
        <v>5</v>
      </c>
      <c r="E9" s="29" t="s">
        <v>6</v>
      </c>
      <c r="F9" s="29" t="s">
        <v>7</v>
      </c>
      <c r="G9" s="30" t="s">
        <v>8</v>
      </c>
      <c r="H9" s="29" t="s">
        <v>9</v>
      </c>
      <c r="I9" s="29" t="s">
        <v>10</v>
      </c>
      <c r="J9" s="29"/>
    </row>
    <row r="10" spans="1:13" ht="92.25" customHeight="1">
      <c r="A10" s="28"/>
      <c r="B10" s="28"/>
      <c r="C10" s="28"/>
      <c r="D10" s="28"/>
      <c r="E10" s="29"/>
      <c r="F10" s="29"/>
      <c r="G10" s="30"/>
      <c r="H10" s="29"/>
      <c r="I10" s="9" t="s">
        <v>11</v>
      </c>
      <c r="J10" s="14" t="s">
        <v>12</v>
      </c>
    </row>
    <row r="11" spans="1:13" ht="1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7">
        <v>7</v>
      </c>
      <c r="H11" s="6">
        <v>8</v>
      </c>
      <c r="I11" s="21">
        <v>9</v>
      </c>
      <c r="J11" s="21">
        <v>10</v>
      </c>
    </row>
    <row r="12" spans="1:13" ht="31.5">
      <c r="A12" s="34" t="s">
        <v>13</v>
      </c>
      <c r="B12" s="34" t="s">
        <v>14</v>
      </c>
      <c r="C12" s="34" t="s">
        <v>14</v>
      </c>
      <c r="D12" s="34" t="s">
        <v>15</v>
      </c>
      <c r="E12" s="35" t="s">
        <v>14</v>
      </c>
      <c r="F12" s="35" t="s">
        <v>14</v>
      </c>
      <c r="G12" s="36">
        <f>G13</f>
        <v>24900931</v>
      </c>
      <c r="H12" s="36">
        <f t="shared" ref="H12:J12" si="0">H13</f>
        <v>24135320</v>
      </c>
      <c r="I12" s="36">
        <f t="shared" si="0"/>
        <v>765611</v>
      </c>
      <c r="J12" s="36">
        <f t="shared" si="0"/>
        <v>680911</v>
      </c>
    </row>
    <row r="13" spans="1:13" ht="31.5">
      <c r="A13" s="34" t="s">
        <v>94</v>
      </c>
      <c r="B13" s="34" t="s">
        <v>14</v>
      </c>
      <c r="C13" s="34" t="s">
        <v>14</v>
      </c>
      <c r="D13" s="34" t="s">
        <v>15</v>
      </c>
      <c r="E13" s="35" t="s">
        <v>14</v>
      </c>
      <c r="F13" s="35" t="s">
        <v>14</v>
      </c>
      <c r="G13" s="36">
        <f>SUM(G14:G32)</f>
        <v>24900931</v>
      </c>
      <c r="H13" s="36">
        <f>SUM(H14:H32)</f>
        <v>24135320</v>
      </c>
      <c r="I13" s="36">
        <f>SUM(I14:I32)</f>
        <v>765611</v>
      </c>
      <c r="J13" s="36">
        <f>SUM(J14:J32)</f>
        <v>680911</v>
      </c>
    </row>
    <row r="14" spans="1:13" ht="63">
      <c r="A14" s="8" t="s">
        <v>16</v>
      </c>
      <c r="B14" s="8" t="s">
        <v>17</v>
      </c>
      <c r="C14" s="8" t="s">
        <v>18</v>
      </c>
      <c r="D14" s="10" t="s">
        <v>19</v>
      </c>
      <c r="E14" s="10" t="s">
        <v>95</v>
      </c>
      <c r="F14" s="10" t="s">
        <v>96</v>
      </c>
      <c r="G14" s="37">
        <f>H14+I14</f>
        <v>165000</v>
      </c>
      <c r="H14" s="13">
        <v>165000</v>
      </c>
      <c r="I14" s="13">
        <v>0</v>
      </c>
      <c r="J14" s="13">
        <v>0</v>
      </c>
    </row>
    <row r="15" spans="1:13" ht="63">
      <c r="A15" s="8" t="s">
        <v>16</v>
      </c>
      <c r="B15" s="8" t="s">
        <v>17</v>
      </c>
      <c r="C15" s="8" t="s">
        <v>18</v>
      </c>
      <c r="D15" s="10" t="s">
        <v>19</v>
      </c>
      <c r="E15" s="10" t="s">
        <v>97</v>
      </c>
      <c r="F15" s="10" t="s">
        <v>98</v>
      </c>
      <c r="G15" s="37">
        <f t="shared" ref="G15:G32" si="1">H15+I15</f>
        <v>200000</v>
      </c>
      <c r="H15" s="13">
        <v>200000</v>
      </c>
      <c r="I15" s="13">
        <v>0</v>
      </c>
      <c r="J15" s="13">
        <v>0</v>
      </c>
    </row>
    <row r="16" spans="1:13" ht="63">
      <c r="A16" s="8" t="s">
        <v>16</v>
      </c>
      <c r="B16" s="8" t="s">
        <v>17</v>
      </c>
      <c r="C16" s="8" t="s">
        <v>18</v>
      </c>
      <c r="D16" s="10" t="s">
        <v>19</v>
      </c>
      <c r="E16" s="10" t="s">
        <v>99</v>
      </c>
      <c r="F16" s="10" t="s">
        <v>100</v>
      </c>
      <c r="G16" s="37">
        <f t="shared" si="1"/>
        <v>243300</v>
      </c>
      <c r="H16" s="13">
        <v>243300</v>
      </c>
      <c r="I16" s="13">
        <v>0</v>
      </c>
      <c r="J16" s="13">
        <v>0</v>
      </c>
    </row>
    <row r="17" spans="1:10" ht="63">
      <c r="A17" s="8" t="s">
        <v>20</v>
      </c>
      <c r="B17" s="8" t="s">
        <v>21</v>
      </c>
      <c r="C17" s="8" t="s">
        <v>22</v>
      </c>
      <c r="D17" s="10" t="s">
        <v>23</v>
      </c>
      <c r="E17" s="10" t="s">
        <v>101</v>
      </c>
      <c r="F17" s="10" t="s">
        <v>102</v>
      </c>
      <c r="G17" s="37">
        <f t="shared" si="1"/>
        <v>5823700</v>
      </c>
      <c r="H17" s="13">
        <v>5823700</v>
      </c>
      <c r="I17" s="13">
        <v>0</v>
      </c>
      <c r="J17" s="13">
        <v>0</v>
      </c>
    </row>
    <row r="18" spans="1:10" ht="63">
      <c r="A18" s="8" t="s">
        <v>20</v>
      </c>
      <c r="B18" s="8" t="s">
        <v>21</v>
      </c>
      <c r="C18" s="8" t="s">
        <v>22</v>
      </c>
      <c r="D18" s="10" t="s">
        <v>23</v>
      </c>
      <c r="E18" s="10" t="s">
        <v>103</v>
      </c>
      <c r="F18" s="10" t="s">
        <v>185</v>
      </c>
      <c r="G18" s="37">
        <f t="shared" si="1"/>
        <v>286000</v>
      </c>
      <c r="H18" s="24">
        <v>286000</v>
      </c>
      <c r="I18" s="13">
        <v>0</v>
      </c>
      <c r="J18" s="13">
        <v>0</v>
      </c>
    </row>
    <row r="19" spans="1:10" ht="63">
      <c r="A19" s="8" t="s">
        <v>20</v>
      </c>
      <c r="B19" s="8" t="s">
        <v>21</v>
      </c>
      <c r="C19" s="8" t="s">
        <v>22</v>
      </c>
      <c r="D19" s="10" t="s">
        <v>23</v>
      </c>
      <c r="E19" s="10" t="s">
        <v>78</v>
      </c>
      <c r="F19" s="10" t="s">
        <v>168</v>
      </c>
      <c r="G19" s="37">
        <f t="shared" si="1"/>
        <v>24000</v>
      </c>
      <c r="H19" s="13">
        <v>24000</v>
      </c>
      <c r="I19" s="13">
        <v>0</v>
      </c>
      <c r="J19" s="13">
        <v>0</v>
      </c>
    </row>
    <row r="20" spans="1:10" ht="78.75">
      <c r="A20" s="8" t="s">
        <v>20</v>
      </c>
      <c r="B20" s="8" t="s">
        <v>21</v>
      </c>
      <c r="C20" s="8" t="s">
        <v>22</v>
      </c>
      <c r="D20" s="10" t="s">
        <v>23</v>
      </c>
      <c r="E20" s="10" t="s">
        <v>104</v>
      </c>
      <c r="F20" s="10" t="s">
        <v>105</v>
      </c>
      <c r="G20" s="37">
        <f t="shared" si="1"/>
        <v>165000</v>
      </c>
      <c r="H20" s="13">
        <v>165000</v>
      </c>
      <c r="I20" s="13">
        <v>0</v>
      </c>
      <c r="J20" s="13">
        <v>0</v>
      </c>
    </row>
    <row r="21" spans="1:10" ht="94.5">
      <c r="A21" s="8" t="s">
        <v>24</v>
      </c>
      <c r="B21" s="8" t="s">
        <v>25</v>
      </c>
      <c r="C21" s="8" t="s">
        <v>26</v>
      </c>
      <c r="D21" s="10" t="s">
        <v>27</v>
      </c>
      <c r="E21" s="10" t="s">
        <v>106</v>
      </c>
      <c r="F21" s="10" t="s">
        <v>107</v>
      </c>
      <c r="G21" s="37">
        <f t="shared" si="1"/>
        <v>4136320</v>
      </c>
      <c r="H21" s="13">
        <v>4136320</v>
      </c>
      <c r="I21" s="13">
        <v>0</v>
      </c>
      <c r="J21" s="13">
        <v>0</v>
      </c>
    </row>
    <row r="22" spans="1:10" ht="94.5">
      <c r="A22" s="8" t="s">
        <v>24</v>
      </c>
      <c r="B22" s="8" t="s">
        <v>25</v>
      </c>
      <c r="C22" s="8" t="s">
        <v>26</v>
      </c>
      <c r="D22" s="10" t="s">
        <v>27</v>
      </c>
      <c r="E22" s="10" t="s">
        <v>108</v>
      </c>
      <c r="F22" s="10" t="s">
        <v>109</v>
      </c>
      <c r="G22" s="37">
        <f t="shared" si="1"/>
        <v>100000</v>
      </c>
      <c r="H22" s="13">
        <v>100000</v>
      </c>
      <c r="I22" s="13">
        <v>0</v>
      </c>
      <c r="J22" s="13">
        <v>0</v>
      </c>
    </row>
    <row r="23" spans="1:10" ht="63">
      <c r="A23" s="16" t="s">
        <v>170</v>
      </c>
      <c r="B23" s="17" t="s">
        <v>171</v>
      </c>
      <c r="C23" s="17" t="s">
        <v>172</v>
      </c>
      <c r="D23" s="38" t="s">
        <v>175</v>
      </c>
      <c r="E23" s="38" t="s">
        <v>173</v>
      </c>
      <c r="F23" s="18" t="s">
        <v>174</v>
      </c>
      <c r="G23" s="37">
        <f t="shared" si="1"/>
        <v>20000</v>
      </c>
      <c r="H23" s="13">
        <v>20000</v>
      </c>
      <c r="I23" s="13"/>
      <c r="J23" s="13"/>
    </row>
    <row r="24" spans="1:10" ht="78.75">
      <c r="A24" s="8" t="s">
        <v>79</v>
      </c>
      <c r="B24" s="8" t="s">
        <v>110</v>
      </c>
      <c r="C24" s="8" t="s">
        <v>30</v>
      </c>
      <c r="D24" s="10" t="s">
        <v>80</v>
      </c>
      <c r="E24" s="10" t="s">
        <v>111</v>
      </c>
      <c r="F24" s="10" t="s">
        <v>112</v>
      </c>
      <c r="G24" s="37">
        <f t="shared" si="1"/>
        <v>250000</v>
      </c>
      <c r="H24" s="13">
        <v>250000</v>
      </c>
      <c r="I24" s="13">
        <v>0</v>
      </c>
      <c r="J24" s="13">
        <v>0</v>
      </c>
    </row>
    <row r="25" spans="1:10" ht="47.25">
      <c r="A25" s="8" t="s">
        <v>28</v>
      </c>
      <c r="B25" s="8" t="s">
        <v>29</v>
      </c>
      <c r="C25" s="8" t="s">
        <v>30</v>
      </c>
      <c r="D25" s="10" t="s">
        <v>31</v>
      </c>
      <c r="E25" s="10" t="s">
        <v>113</v>
      </c>
      <c r="F25" s="10" t="s">
        <v>114</v>
      </c>
      <c r="G25" s="37">
        <f t="shared" si="1"/>
        <v>6440000</v>
      </c>
      <c r="H25" s="13">
        <v>6440000</v>
      </c>
      <c r="I25" s="13">
        <v>0</v>
      </c>
      <c r="J25" s="13">
        <v>0</v>
      </c>
    </row>
    <row r="26" spans="1:10" ht="63">
      <c r="A26" s="8" t="s">
        <v>88</v>
      </c>
      <c r="B26" s="8" t="s">
        <v>89</v>
      </c>
      <c r="C26" s="8" t="s">
        <v>90</v>
      </c>
      <c r="D26" s="10" t="s">
        <v>91</v>
      </c>
      <c r="E26" s="10" t="s">
        <v>115</v>
      </c>
      <c r="F26" s="10" t="s">
        <v>116</v>
      </c>
      <c r="G26" s="37">
        <f t="shared" si="1"/>
        <v>100000</v>
      </c>
      <c r="H26" s="13">
        <v>100000</v>
      </c>
      <c r="I26" s="13">
        <v>0</v>
      </c>
      <c r="J26" s="13">
        <v>0</v>
      </c>
    </row>
    <row r="27" spans="1:10" ht="63">
      <c r="A27" s="8" t="s">
        <v>88</v>
      </c>
      <c r="B27" s="8" t="s">
        <v>89</v>
      </c>
      <c r="C27" s="8" t="s">
        <v>90</v>
      </c>
      <c r="D27" s="10" t="s">
        <v>91</v>
      </c>
      <c r="E27" s="10" t="s">
        <v>117</v>
      </c>
      <c r="F27" s="10" t="s">
        <v>118</v>
      </c>
      <c r="G27" s="37">
        <f t="shared" si="1"/>
        <v>1000000</v>
      </c>
      <c r="H27" s="13">
        <v>1000000</v>
      </c>
      <c r="I27" s="13">
        <v>0</v>
      </c>
      <c r="J27" s="13">
        <v>0</v>
      </c>
    </row>
    <row r="28" spans="1:10" ht="110.25">
      <c r="A28" s="8" t="s">
        <v>32</v>
      </c>
      <c r="B28" s="8" t="s">
        <v>33</v>
      </c>
      <c r="C28" s="8" t="s">
        <v>34</v>
      </c>
      <c r="D28" s="10" t="s">
        <v>35</v>
      </c>
      <c r="E28" s="10" t="s">
        <v>119</v>
      </c>
      <c r="F28" s="10" t="s">
        <v>182</v>
      </c>
      <c r="G28" s="37">
        <f t="shared" si="1"/>
        <v>5000000</v>
      </c>
      <c r="H28" s="13">
        <v>5000000</v>
      </c>
      <c r="I28" s="13">
        <v>0</v>
      </c>
      <c r="J28" s="13">
        <v>0</v>
      </c>
    </row>
    <row r="29" spans="1:10" ht="63">
      <c r="A29" s="20" t="s">
        <v>176</v>
      </c>
      <c r="B29" s="19" t="s">
        <v>177</v>
      </c>
      <c r="C29" s="19" t="s">
        <v>178</v>
      </c>
      <c r="D29" s="38" t="s">
        <v>181</v>
      </c>
      <c r="E29" s="38" t="s">
        <v>179</v>
      </c>
      <c r="F29" s="18" t="s">
        <v>180</v>
      </c>
      <c r="G29" s="37">
        <f t="shared" si="1"/>
        <v>32000</v>
      </c>
      <c r="H29" s="13">
        <v>32000</v>
      </c>
      <c r="I29" s="13"/>
      <c r="J29" s="13"/>
    </row>
    <row r="30" spans="1:10" ht="94.5">
      <c r="A30" s="8" t="s">
        <v>81</v>
      </c>
      <c r="B30" s="8" t="s">
        <v>120</v>
      </c>
      <c r="C30" s="8" t="s">
        <v>82</v>
      </c>
      <c r="D30" s="10" t="s">
        <v>83</v>
      </c>
      <c r="E30" s="10" t="s">
        <v>84</v>
      </c>
      <c r="F30" s="10" t="s">
        <v>121</v>
      </c>
      <c r="G30" s="37">
        <f t="shared" si="1"/>
        <v>50000</v>
      </c>
      <c r="H30" s="13">
        <v>50000</v>
      </c>
      <c r="I30" s="13">
        <v>0</v>
      </c>
      <c r="J30" s="13">
        <v>0</v>
      </c>
    </row>
    <row r="31" spans="1:10" ht="78.75">
      <c r="A31" s="8" t="s">
        <v>81</v>
      </c>
      <c r="B31" s="8" t="s">
        <v>120</v>
      </c>
      <c r="C31" s="8" t="s">
        <v>82</v>
      </c>
      <c r="D31" s="10" t="s">
        <v>83</v>
      </c>
      <c r="E31" s="10" t="s">
        <v>122</v>
      </c>
      <c r="F31" s="10" t="s">
        <v>183</v>
      </c>
      <c r="G31" s="37">
        <f t="shared" si="1"/>
        <v>780911</v>
      </c>
      <c r="H31" s="13">
        <v>100000</v>
      </c>
      <c r="I31" s="13">
        <v>680911</v>
      </c>
      <c r="J31" s="13">
        <v>680911</v>
      </c>
    </row>
    <row r="32" spans="1:10" ht="66" customHeight="1">
      <c r="A32" s="8" t="s">
        <v>36</v>
      </c>
      <c r="B32" s="8" t="s">
        <v>37</v>
      </c>
      <c r="C32" s="8" t="s">
        <v>38</v>
      </c>
      <c r="D32" s="10" t="s">
        <v>39</v>
      </c>
      <c r="E32" s="10" t="s">
        <v>123</v>
      </c>
      <c r="F32" s="10" t="s">
        <v>124</v>
      </c>
      <c r="G32" s="37">
        <f t="shared" si="1"/>
        <v>84700</v>
      </c>
      <c r="H32" s="13">
        <v>0</v>
      </c>
      <c r="I32" s="13">
        <v>84700</v>
      </c>
      <c r="J32" s="13">
        <v>0</v>
      </c>
    </row>
    <row r="33" spans="1:10" ht="78.75">
      <c r="A33" s="39" t="s">
        <v>40</v>
      </c>
      <c r="B33" s="39" t="s">
        <v>14</v>
      </c>
      <c r="C33" s="39" t="s">
        <v>14</v>
      </c>
      <c r="D33" s="40" t="s">
        <v>41</v>
      </c>
      <c r="E33" s="40" t="s">
        <v>14</v>
      </c>
      <c r="F33" s="40" t="s">
        <v>14</v>
      </c>
      <c r="G33" s="36">
        <f>G34</f>
        <v>15265430.82</v>
      </c>
      <c r="H33" s="36">
        <f t="shared" ref="H33:J33" si="2">H34</f>
        <v>11620430.82</v>
      </c>
      <c r="I33" s="36">
        <f t="shared" si="2"/>
        <v>3645000</v>
      </c>
      <c r="J33" s="36">
        <f t="shared" si="2"/>
        <v>345000</v>
      </c>
    </row>
    <row r="34" spans="1:10" ht="78.75">
      <c r="A34" s="39" t="s">
        <v>125</v>
      </c>
      <c r="B34" s="39" t="s">
        <v>14</v>
      </c>
      <c r="C34" s="39" t="s">
        <v>14</v>
      </c>
      <c r="D34" s="40" t="s">
        <v>41</v>
      </c>
      <c r="E34" s="40" t="s">
        <v>14</v>
      </c>
      <c r="F34" s="40" t="s">
        <v>14</v>
      </c>
      <c r="G34" s="36">
        <f>SUM(G35:G46)</f>
        <v>15265430.82</v>
      </c>
      <c r="H34" s="36">
        <f>SUM(H35:H46)</f>
        <v>11620430.82</v>
      </c>
      <c r="I34" s="36">
        <f t="shared" ref="I34:J34" si="3">SUM(I35:I46)</f>
        <v>3645000</v>
      </c>
      <c r="J34" s="36">
        <f t="shared" si="3"/>
        <v>345000</v>
      </c>
    </row>
    <row r="35" spans="1:10" ht="63">
      <c r="A35" s="8" t="s">
        <v>42</v>
      </c>
      <c r="B35" s="8" t="s">
        <v>43</v>
      </c>
      <c r="C35" s="8" t="s">
        <v>44</v>
      </c>
      <c r="D35" s="10" t="s">
        <v>45</v>
      </c>
      <c r="E35" s="10" t="s">
        <v>126</v>
      </c>
      <c r="F35" s="10" t="s">
        <v>127</v>
      </c>
      <c r="G35" s="37">
        <f>H35+I35</f>
        <v>1651000</v>
      </c>
      <c r="H35" s="13">
        <v>151000</v>
      </c>
      <c r="I35" s="13">
        <v>1500000</v>
      </c>
      <c r="J35" s="13">
        <v>0</v>
      </c>
    </row>
    <row r="36" spans="1:10" ht="94.5">
      <c r="A36" s="8" t="s">
        <v>46</v>
      </c>
      <c r="B36" s="8" t="s">
        <v>47</v>
      </c>
      <c r="C36" s="8" t="s">
        <v>48</v>
      </c>
      <c r="D36" s="41" t="s">
        <v>167</v>
      </c>
      <c r="E36" s="10" t="s">
        <v>126</v>
      </c>
      <c r="F36" s="10" t="s">
        <v>127</v>
      </c>
      <c r="G36" s="37">
        <f t="shared" ref="G36:G46" si="4">H36+I36</f>
        <v>2600000</v>
      </c>
      <c r="H36" s="13">
        <v>800000</v>
      </c>
      <c r="I36" s="13">
        <v>1800000</v>
      </c>
      <c r="J36" s="13">
        <v>0</v>
      </c>
    </row>
    <row r="37" spans="1:10" ht="63">
      <c r="A37" s="8" t="s">
        <v>51</v>
      </c>
      <c r="B37" s="8" t="s">
        <v>52</v>
      </c>
      <c r="C37" s="8" t="s">
        <v>50</v>
      </c>
      <c r="D37" s="10" t="s">
        <v>128</v>
      </c>
      <c r="E37" s="10" t="s">
        <v>129</v>
      </c>
      <c r="F37" s="10" t="s">
        <v>130</v>
      </c>
      <c r="G37" s="37">
        <f t="shared" si="4"/>
        <v>38400</v>
      </c>
      <c r="H37" s="13">
        <v>38400</v>
      </c>
      <c r="I37" s="13">
        <v>0</v>
      </c>
      <c r="J37" s="13">
        <v>0</v>
      </c>
    </row>
    <row r="38" spans="1:10" ht="63">
      <c r="A38" s="8" t="s">
        <v>53</v>
      </c>
      <c r="B38" s="8" t="s">
        <v>54</v>
      </c>
      <c r="C38" s="8" t="s">
        <v>55</v>
      </c>
      <c r="D38" s="10" t="s">
        <v>56</v>
      </c>
      <c r="E38" s="10" t="s">
        <v>131</v>
      </c>
      <c r="F38" s="10" t="s">
        <v>87</v>
      </c>
      <c r="G38" s="37">
        <f t="shared" si="4"/>
        <v>5845812</v>
      </c>
      <c r="H38" s="13">
        <v>5845812</v>
      </c>
      <c r="I38" s="13">
        <v>0</v>
      </c>
      <c r="J38" s="13">
        <v>0</v>
      </c>
    </row>
    <row r="39" spans="1:10" ht="63">
      <c r="A39" s="8" t="s">
        <v>57</v>
      </c>
      <c r="B39" s="8" t="s">
        <v>58</v>
      </c>
      <c r="C39" s="8" t="s">
        <v>55</v>
      </c>
      <c r="D39" s="10" t="s">
        <v>59</v>
      </c>
      <c r="E39" s="10" t="s">
        <v>85</v>
      </c>
      <c r="F39" s="10" t="s">
        <v>86</v>
      </c>
      <c r="G39" s="37">
        <f t="shared" si="4"/>
        <v>49500</v>
      </c>
      <c r="H39" s="13">
        <v>49500</v>
      </c>
      <c r="I39" s="13">
        <v>0</v>
      </c>
      <c r="J39" s="13">
        <v>0</v>
      </c>
    </row>
    <row r="40" spans="1:10" ht="53.25" customHeight="1">
      <c r="A40" s="8" t="s">
        <v>132</v>
      </c>
      <c r="B40" s="8" t="s">
        <v>133</v>
      </c>
      <c r="C40" s="8" t="s">
        <v>134</v>
      </c>
      <c r="D40" s="10" t="s">
        <v>135</v>
      </c>
      <c r="E40" s="10" t="s">
        <v>129</v>
      </c>
      <c r="F40" s="10" t="s">
        <v>130</v>
      </c>
      <c r="G40" s="37">
        <f t="shared" si="4"/>
        <v>20000</v>
      </c>
      <c r="H40" s="13">
        <v>20000</v>
      </c>
      <c r="I40" s="13">
        <v>0</v>
      </c>
      <c r="J40" s="13">
        <v>0</v>
      </c>
    </row>
    <row r="41" spans="1:10" ht="53.25" customHeight="1">
      <c r="A41" s="8" t="s">
        <v>136</v>
      </c>
      <c r="B41" s="8" t="s">
        <v>137</v>
      </c>
      <c r="C41" s="8" t="s">
        <v>134</v>
      </c>
      <c r="D41" s="10" t="s">
        <v>138</v>
      </c>
      <c r="E41" s="10" t="s">
        <v>129</v>
      </c>
      <c r="F41" s="10" t="s">
        <v>130</v>
      </c>
      <c r="G41" s="37">
        <f t="shared" si="4"/>
        <v>1000</v>
      </c>
      <c r="H41" s="13">
        <v>1000</v>
      </c>
      <c r="I41" s="13">
        <v>0</v>
      </c>
      <c r="J41" s="13">
        <v>0</v>
      </c>
    </row>
    <row r="42" spans="1:10" ht="66" customHeight="1">
      <c r="A42" s="8" t="s">
        <v>139</v>
      </c>
      <c r="B42" s="8" t="s">
        <v>140</v>
      </c>
      <c r="C42" s="8" t="s">
        <v>141</v>
      </c>
      <c r="D42" s="10" t="s">
        <v>142</v>
      </c>
      <c r="E42" s="10" t="s">
        <v>129</v>
      </c>
      <c r="F42" s="10" t="s">
        <v>130</v>
      </c>
      <c r="G42" s="37">
        <f t="shared" si="4"/>
        <v>405000</v>
      </c>
      <c r="H42" s="13">
        <v>405000</v>
      </c>
      <c r="I42" s="13">
        <v>0</v>
      </c>
      <c r="J42" s="13">
        <v>0</v>
      </c>
    </row>
    <row r="43" spans="1:10" ht="53.25" customHeight="1">
      <c r="A43" s="8" t="s">
        <v>60</v>
      </c>
      <c r="B43" s="8" t="s">
        <v>61</v>
      </c>
      <c r="C43" s="8" t="s">
        <v>62</v>
      </c>
      <c r="D43" s="10" t="s">
        <v>63</v>
      </c>
      <c r="E43" s="10" t="s">
        <v>143</v>
      </c>
      <c r="F43" s="10" t="s">
        <v>144</v>
      </c>
      <c r="G43" s="37">
        <f t="shared" si="4"/>
        <v>100000</v>
      </c>
      <c r="H43" s="13">
        <v>100000</v>
      </c>
      <c r="I43" s="13">
        <v>0</v>
      </c>
      <c r="J43" s="13">
        <v>0</v>
      </c>
    </row>
    <row r="44" spans="1:10" ht="63">
      <c r="A44" s="8" t="s">
        <v>60</v>
      </c>
      <c r="B44" s="8" t="s">
        <v>61</v>
      </c>
      <c r="C44" s="8" t="s">
        <v>62</v>
      </c>
      <c r="D44" s="10" t="s">
        <v>63</v>
      </c>
      <c r="E44" s="10" t="s">
        <v>145</v>
      </c>
      <c r="F44" s="10" t="s">
        <v>146</v>
      </c>
      <c r="G44" s="37">
        <f t="shared" si="4"/>
        <v>100000</v>
      </c>
      <c r="H44" s="13">
        <v>100000</v>
      </c>
      <c r="I44" s="13">
        <v>0</v>
      </c>
      <c r="J44" s="13">
        <v>0</v>
      </c>
    </row>
    <row r="45" spans="1:10" ht="94.5">
      <c r="A45" s="8" t="s">
        <v>64</v>
      </c>
      <c r="B45" s="8" t="s">
        <v>65</v>
      </c>
      <c r="C45" s="8" t="s">
        <v>66</v>
      </c>
      <c r="D45" s="10" t="s">
        <v>67</v>
      </c>
      <c r="E45" s="10" t="s">
        <v>147</v>
      </c>
      <c r="F45" s="10" t="s">
        <v>148</v>
      </c>
      <c r="G45" s="37">
        <f t="shared" si="4"/>
        <v>57680</v>
      </c>
      <c r="H45" s="13">
        <v>57680</v>
      </c>
      <c r="I45" s="13">
        <v>0</v>
      </c>
      <c r="J45" s="13">
        <v>0</v>
      </c>
    </row>
    <row r="46" spans="1:10" ht="81" customHeight="1">
      <c r="A46" s="15" t="s">
        <v>169</v>
      </c>
      <c r="B46" s="8" t="s">
        <v>120</v>
      </c>
      <c r="C46" s="8" t="s">
        <v>82</v>
      </c>
      <c r="D46" s="10" t="s">
        <v>83</v>
      </c>
      <c r="E46" s="10" t="s">
        <v>122</v>
      </c>
      <c r="F46" s="10" t="s">
        <v>183</v>
      </c>
      <c r="G46" s="37">
        <f t="shared" si="4"/>
        <v>4397038.82</v>
      </c>
      <c r="H46" s="13">
        <v>4052038.82</v>
      </c>
      <c r="I46" s="13">
        <v>345000</v>
      </c>
      <c r="J46" s="13">
        <v>345000</v>
      </c>
    </row>
    <row r="47" spans="1:10" ht="63">
      <c r="A47" s="39" t="s">
        <v>68</v>
      </c>
      <c r="B47" s="39" t="s">
        <v>14</v>
      </c>
      <c r="C47" s="39" t="s">
        <v>14</v>
      </c>
      <c r="D47" s="43" t="s">
        <v>166</v>
      </c>
      <c r="E47" s="40" t="s">
        <v>14</v>
      </c>
      <c r="F47" s="40" t="s">
        <v>14</v>
      </c>
      <c r="G47" s="36">
        <f>G48</f>
        <v>1468000</v>
      </c>
      <c r="H47" s="36">
        <f t="shared" ref="H47:I47" si="5">H48</f>
        <v>1468000</v>
      </c>
      <c r="I47" s="36">
        <f t="shared" si="5"/>
        <v>0</v>
      </c>
      <c r="J47" s="36">
        <v>0</v>
      </c>
    </row>
    <row r="48" spans="1:10" ht="63">
      <c r="A48" s="39" t="s">
        <v>149</v>
      </c>
      <c r="B48" s="39" t="s">
        <v>14</v>
      </c>
      <c r="C48" s="39" t="s">
        <v>14</v>
      </c>
      <c r="D48" s="43" t="s">
        <v>166</v>
      </c>
      <c r="E48" s="40" t="s">
        <v>14</v>
      </c>
      <c r="F48" s="40" t="s">
        <v>14</v>
      </c>
      <c r="G48" s="36">
        <f>SUM(G49:G53)</f>
        <v>1468000</v>
      </c>
      <c r="H48" s="36">
        <f>SUM(H49:H53)</f>
        <v>1468000</v>
      </c>
      <c r="I48" s="36">
        <f>SUM(I49:I53)</f>
        <v>0</v>
      </c>
      <c r="J48" s="36">
        <v>0</v>
      </c>
    </row>
    <row r="49" spans="1:11" ht="63">
      <c r="A49" s="8" t="s">
        <v>69</v>
      </c>
      <c r="B49" s="8" t="s">
        <v>70</v>
      </c>
      <c r="C49" s="8" t="s">
        <v>49</v>
      </c>
      <c r="D49" s="10" t="s">
        <v>71</v>
      </c>
      <c r="E49" s="10" t="s">
        <v>150</v>
      </c>
      <c r="F49" s="10" t="s">
        <v>151</v>
      </c>
      <c r="G49" s="37">
        <f>H49+I49</f>
        <v>18000</v>
      </c>
      <c r="H49" s="13">
        <v>18000</v>
      </c>
      <c r="I49" s="13">
        <v>0</v>
      </c>
      <c r="J49" s="13">
        <v>0</v>
      </c>
    </row>
    <row r="50" spans="1:11" ht="48.75" customHeight="1">
      <c r="A50" s="8" t="s">
        <v>72</v>
      </c>
      <c r="B50" s="8" t="s">
        <v>73</v>
      </c>
      <c r="C50" s="8" t="s">
        <v>74</v>
      </c>
      <c r="D50" s="10" t="s">
        <v>75</v>
      </c>
      <c r="E50" s="10" t="s">
        <v>152</v>
      </c>
      <c r="F50" s="10" t="s">
        <v>153</v>
      </c>
      <c r="G50" s="37">
        <f t="shared" ref="G50:G53" si="6">H50+I50</f>
        <v>800000</v>
      </c>
      <c r="H50" s="13">
        <v>800000</v>
      </c>
      <c r="I50" s="13">
        <v>0</v>
      </c>
      <c r="J50" s="13">
        <v>0</v>
      </c>
    </row>
    <row r="51" spans="1:11" ht="63">
      <c r="A51" s="8" t="s">
        <v>72</v>
      </c>
      <c r="B51" s="8" t="s">
        <v>73</v>
      </c>
      <c r="C51" s="8" t="s">
        <v>74</v>
      </c>
      <c r="D51" s="10" t="s">
        <v>75</v>
      </c>
      <c r="E51" s="10" t="s">
        <v>154</v>
      </c>
      <c r="F51" s="10" t="s">
        <v>184</v>
      </c>
      <c r="G51" s="37">
        <f t="shared" si="6"/>
        <v>200000</v>
      </c>
      <c r="H51" s="13">
        <v>200000</v>
      </c>
      <c r="I51" s="13">
        <v>0</v>
      </c>
      <c r="J51" s="13">
        <v>0</v>
      </c>
    </row>
    <row r="52" spans="1:11" ht="63">
      <c r="A52" s="8" t="s">
        <v>72</v>
      </c>
      <c r="B52" s="8" t="s">
        <v>73</v>
      </c>
      <c r="C52" s="8" t="s">
        <v>74</v>
      </c>
      <c r="D52" s="10" t="s">
        <v>75</v>
      </c>
      <c r="E52" s="10" t="s">
        <v>155</v>
      </c>
      <c r="F52" s="10" t="s">
        <v>156</v>
      </c>
      <c r="G52" s="37">
        <f t="shared" si="6"/>
        <v>300000</v>
      </c>
      <c r="H52" s="13">
        <v>300000</v>
      </c>
      <c r="I52" s="13">
        <v>0</v>
      </c>
      <c r="J52" s="13">
        <v>0</v>
      </c>
    </row>
    <row r="53" spans="1:11" ht="78.75">
      <c r="A53" s="8" t="s">
        <v>72</v>
      </c>
      <c r="B53" s="8" t="s">
        <v>73</v>
      </c>
      <c r="C53" s="8" t="s">
        <v>74</v>
      </c>
      <c r="D53" s="10" t="s">
        <v>75</v>
      </c>
      <c r="E53" s="10" t="s">
        <v>188</v>
      </c>
      <c r="F53" s="10" t="s">
        <v>157</v>
      </c>
      <c r="G53" s="37">
        <f t="shared" si="6"/>
        <v>150000</v>
      </c>
      <c r="H53" s="13">
        <v>150000</v>
      </c>
      <c r="I53" s="13">
        <v>0</v>
      </c>
      <c r="J53" s="13">
        <v>0</v>
      </c>
    </row>
    <row r="54" spans="1:11" s="2" customFormat="1" ht="63">
      <c r="A54" s="39" t="s">
        <v>158</v>
      </c>
      <c r="B54" s="39" t="s">
        <v>14</v>
      </c>
      <c r="C54" s="39" t="s">
        <v>14</v>
      </c>
      <c r="D54" s="40" t="s">
        <v>159</v>
      </c>
      <c r="E54" s="40" t="s">
        <v>14</v>
      </c>
      <c r="F54" s="40" t="s">
        <v>14</v>
      </c>
      <c r="G54" s="36">
        <f>G55</f>
        <v>604000</v>
      </c>
      <c r="H54" s="36">
        <f t="shared" ref="H54:I54" si="7">H55</f>
        <v>604000</v>
      </c>
      <c r="I54" s="36">
        <f t="shared" si="7"/>
        <v>0</v>
      </c>
      <c r="J54" s="36">
        <v>0</v>
      </c>
    </row>
    <row r="55" spans="1:11" ht="63">
      <c r="A55" s="39" t="s">
        <v>160</v>
      </c>
      <c r="B55" s="39" t="s">
        <v>14</v>
      </c>
      <c r="C55" s="39" t="s">
        <v>14</v>
      </c>
      <c r="D55" s="40" t="s">
        <v>159</v>
      </c>
      <c r="E55" s="40" t="s">
        <v>14</v>
      </c>
      <c r="F55" s="40" t="s">
        <v>14</v>
      </c>
      <c r="G55" s="36">
        <f>SUM(G56:G57)</f>
        <v>604000</v>
      </c>
      <c r="H55" s="36">
        <f>SUM(H56:H57)</f>
        <v>604000</v>
      </c>
      <c r="I55" s="36">
        <f t="shared" ref="I55" si="8">SUM(I56)</f>
        <v>0</v>
      </c>
      <c r="J55" s="36">
        <v>0</v>
      </c>
    </row>
    <row r="56" spans="1:11" ht="110.25">
      <c r="A56" s="8" t="s">
        <v>161</v>
      </c>
      <c r="B56" s="8" t="s">
        <v>162</v>
      </c>
      <c r="C56" s="8" t="s">
        <v>17</v>
      </c>
      <c r="D56" s="10" t="s">
        <v>163</v>
      </c>
      <c r="E56" s="10" t="s">
        <v>164</v>
      </c>
      <c r="F56" s="10" t="s">
        <v>165</v>
      </c>
      <c r="G56" s="37">
        <f>H56+I56</f>
        <v>550000</v>
      </c>
      <c r="H56" s="13">
        <v>550000</v>
      </c>
      <c r="I56" s="13">
        <v>0</v>
      </c>
      <c r="J56" s="13">
        <v>0</v>
      </c>
    </row>
    <row r="57" spans="1:11" ht="110.25">
      <c r="A57" s="8" t="s">
        <v>161</v>
      </c>
      <c r="B57" s="8" t="s">
        <v>162</v>
      </c>
      <c r="C57" s="8" t="s">
        <v>17</v>
      </c>
      <c r="D57" s="10" t="s">
        <v>163</v>
      </c>
      <c r="E57" s="10" t="s">
        <v>187</v>
      </c>
      <c r="F57" s="10" t="s">
        <v>186</v>
      </c>
      <c r="G57" s="37">
        <f>H57+I57</f>
        <v>54000</v>
      </c>
      <c r="H57" s="13">
        <v>54000</v>
      </c>
      <c r="I57" s="13"/>
      <c r="J57" s="13"/>
    </row>
    <row r="58" spans="1:11" ht="18.75">
      <c r="A58" s="45" t="s">
        <v>77</v>
      </c>
      <c r="B58" s="45" t="s">
        <v>77</v>
      </c>
      <c r="C58" s="45" t="s">
        <v>77</v>
      </c>
      <c r="D58" s="44" t="s">
        <v>76</v>
      </c>
      <c r="E58" s="45" t="s">
        <v>77</v>
      </c>
      <c r="F58" s="45" t="s">
        <v>77</v>
      </c>
      <c r="G58" s="42">
        <f>G12+G33+G47+G54</f>
        <v>42238361.82</v>
      </c>
      <c r="H58" s="42">
        <f t="shared" ref="H58:J58" si="9">H12+H33+H47+H54</f>
        <v>37827750.82</v>
      </c>
      <c r="I58" s="42">
        <f t="shared" si="9"/>
        <v>4410611</v>
      </c>
      <c r="J58" s="42">
        <f t="shared" si="9"/>
        <v>1025911</v>
      </c>
      <c r="K58" s="32"/>
    </row>
    <row r="60" spans="1:11" s="22" customFormat="1" ht="18.75">
      <c r="B60" s="27"/>
      <c r="C60" s="27"/>
      <c r="E60" s="23"/>
    </row>
    <row r="61" spans="1:11" ht="18.75">
      <c r="D61" s="22" t="s">
        <v>190</v>
      </c>
      <c r="E61" s="48"/>
      <c r="F61" s="22"/>
      <c r="G61" s="22"/>
      <c r="H61" s="22"/>
    </row>
  </sheetData>
  <mergeCells count="14">
    <mergeCell ref="G1:J1"/>
    <mergeCell ref="B3:D3"/>
    <mergeCell ref="G3:J3"/>
    <mergeCell ref="B60:C60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41" right="0.15748031496062992" top="0.35433070866141736" bottom="0.15748031496062992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2023-10-25T13:48:44Z</cp:lastPrinted>
  <dcterms:created xsi:type="dcterms:W3CDTF">2020-12-21T13:45:28Z</dcterms:created>
  <dcterms:modified xsi:type="dcterms:W3CDTF">2023-10-25T13:49:15Z</dcterms:modified>
</cp:coreProperties>
</file>